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E60" i="1" s="1"/>
  <c r="D34" i="1"/>
  <c r="D60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<sst xmlns="http://schemas.openxmlformats.org/spreadsheetml/2006/main" count="63" uniqueCount="53">
  <si>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</si>
  <si>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</si>
  <si>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</si>
  <si>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</si>
  <si>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</si>
  <si>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</si>
  <si>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</si>
  <si>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</si>
  <si>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</si>
  <si>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</si>
  <si>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</si>
  <si>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</si>
  <si>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</si>
  <si>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</si>
  <si>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</si>
  <si>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</si>
  <si>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</si>
  <si>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</si>
  <si>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</si>
  <si>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</si>
  <si>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</si>
  <si>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</si>
  <si>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</si>
  <si>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</si>
  <si>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</si>
  <si>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</si>
  <si>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</si>
  <si>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</si>
  <si>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</si>
  <si>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</si>
  <si>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</si>
  <si>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</si>
  <si>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</si>
  <si>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</si>
  <si>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</si>
  <si>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</si>
  <si>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</si>
  <si>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</si>
  <si>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</si>
  <si>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</si>
  <si>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</si>
  <si>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</si>
  <si>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</si>
  <si>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</si>
  <si>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</si>
  <si>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</si>
  <si>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</si>
  <si>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</si>
  <si>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</si>
  <si>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</si>
  <si>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</si>
  <si>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“Bajo protesta de decir verdad declaramos que los Estados Financieros y sus notas, son razonablemente correctos y son responsabilidad del emisor”.</t>
  </si>
  <si>
    <t>MUNICIPIO DE SALAMANCA, GUANAJUATO.
ESTADO DE FLUJOS DE EFECTIVO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</si>
</sst>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H14" sqref="H1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52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944453974.70000005</v>
      </c>
      <c r="E5" s="11">
        <f>SUM(E6:E16)</f>
        <v>947142971.32000005</v>
      </c>
    </row>
    <row r="6" spans="1:5" x14ac:dyDescent="0.2">
      <c r="A6" s="28">
        <v>4110</v>
      </c>
      <c r="C6" s="5" t="s">
        <v>0</v>
      </c>
      <c r="D6" s="12">
        <v>91950284.700000003</v>
      </c>
      <c r="E6" s="13">
        <v>88919462.930000007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62478010.509999998</v>
      </c>
      <c r="E9" s="13">
        <v>67756307.950000003</v>
      </c>
    </row>
    <row r="10" spans="1:5" x14ac:dyDescent="0.2">
      <c r="A10" s="28">
        <v>4150</v>
      </c>
      <c r="C10" s="5" t="s">
        <v>20</v>
      </c>
      <c r="D10" s="12">
        <v>8728527.5</v>
      </c>
      <c r="E10" s="13">
        <v>12019312.52</v>
      </c>
    </row>
    <row r="11" spans="1:5" x14ac:dyDescent="0.2">
      <c r="A11" s="28">
        <v>4160</v>
      </c>
      <c r="C11" s="5" t="s">
        <v>21</v>
      </c>
      <c r="D11" s="12">
        <v>34135958.509999998</v>
      </c>
      <c r="E11" s="13">
        <v>38626280.950000003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747161193.48000002</v>
      </c>
      <c r="E14" s="13">
        <v>739821606.97000003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659183509.4000001</v>
      </c>
      <c r="E17" s="11">
        <f>SUM(E18:E33)</f>
        <v>670968799.38</v>
      </c>
    </row>
    <row r="18" spans="1:5" x14ac:dyDescent="0.2">
      <c r="A18" s="28">
        <v>5110</v>
      </c>
      <c r="C18" s="5" t="s">
        <v>27</v>
      </c>
      <c r="D18" s="12">
        <v>263253831.65000001</v>
      </c>
      <c r="E18" s="13">
        <v>267501488.34</v>
      </c>
    </row>
    <row r="19" spans="1:5" x14ac:dyDescent="0.2">
      <c r="A19" s="28">
        <v>5120</v>
      </c>
      <c r="C19" s="5" t="s">
        <v>28</v>
      </c>
      <c r="D19" s="12">
        <v>50409085.68</v>
      </c>
      <c r="E19" s="13">
        <v>73008631.590000004</v>
      </c>
    </row>
    <row r="20" spans="1:5" x14ac:dyDescent="0.2">
      <c r="A20" s="28">
        <v>5130</v>
      </c>
      <c r="C20" s="5" t="s">
        <v>29</v>
      </c>
      <c r="D20" s="12">
        <v>226531067.52000001</v>
      </c>
      <c r="E20" s="13">
        <v>225647131.84999999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26797500</v>
      </c>
      <c r="E22" s="13">
        <v>25153259</v>
      </c>
    </row>
    <row r="23" spans="1:5" x14ac:dyDescent="0.2">
      <c r="A23" s="28">
        <v>5230</v>
      </c>
      <c r="C23" s="5" t="s">
        <v>32</v>
      </c>
      <c r="D23" s="12">
        <v>4676145.1900000004</v>
      </c>
      <c r="E23" s="13">
        <v>15535089.57</v>
      </c>
    </row>
    <row r="24" spans="1:5" x14ac:dyDescent="0.2">
      <c r="A24" s="28">
        <v>5240</v>
      </c>
      <c r="C24" s="5" t="s">
        <v>33</v>
      </c>
      <c r="D24" s="12">
        <v>46568097.859999999</v>
      </c>
      <c r="E24" s="13">
        <v>47311095.469999999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29661328.84</v>
      </c>
      <c r="E32" s="13">
        <v>9968877</v>
      </c>
    </row>
    <row r="33" spans="1:5" x14ac:dyDescent="0.2">
      <c r="A33" s="28" t="s">
        <v>48</v>
      </c>
      <c r="C33" s="5" t="s">
        <v>39</v>
      </c>
      <c r="D33" s="12">
        <v>11286452.66</v>
      </c>
      <c r="E33" s="13">
        <v>6843226.5599999996</v>
      </c>
    </row>
    <row r="34" spans="1:5" x14ac:dyDescent="0.2">
      <c r="A34" s="27" t="s">
        <v>43</v>
      </c>
      <c r="C34" s="9"/>
      <c r="D34" s="10">
        <f>D5-D17</f>
        <v>285270465.29999995</v>
      </c>
      <c r="E34" s="11">
        <f>E5-E17</f>
        <v>276174171.94000006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439586684.24000001</v>
      </c>
      <c r="E41" s="11">
        <f>SUM(E42:E44)</f>
        <v>272294431.28999996</v>
      </c>
    </row>
    <row r="42" spans="1:5" x14ac:dyDescent="0.2">
      <c r="A42" s="28">
        <v>1230</v>
      </c>
      <c r="C42" s="5" t="s">
        <v>40</v>
      </c>
      <c r="D42" s="12">
        <v>431283381.06</v>
      </c>
      <c r="E42" s="13">
        <v>248015867.06999999</v>
      </c>
    </row>
    <row r="43" spans="1:5" x14ac:dyDescent="0.2">
      <c r="A43" s="28" t="s">
        <v>47</v>
      </c>
      <c r="C43" s="5" t="s">
        <v>41</v>
      </c>
      <c r="D43" s="12">
        <v>8206697.6799999997</v>
      </c>
      <c r="E43" s="13">
        <v>21222980.890000001</v>
      </c>
    </row>
    <row r="44" spans="1:5" x14ac:dyDescent="0.2">
      <c r="A44" s="22"/>
      <c r="C44" s="5" t="s">
        <v>50</v>
      </c>
      <c r="D44" s="12">
        <v>96605.5</v>
      </c>
      <c r="E44" s="13">
        <v>3055583.33</v>
      </c>
    </row>
    <row r="45" spans="1:5" x14ac:dyDescent="0.2">
      <c r="A45" s="27" t="s">
        <v>16</v>
      </c>
      <c r="C45" s="9"/>
      <c r="D45" s="10">
        <f>D37-D41</f>
        <v>-439586684.24000001</v>
      </c>
      <c r="E45" s="11">
        <f>E37-E41</f>
        <v>-272294431.28999996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94817573.24000001</v>
      </c>
      <c r="E48" s="11">
        <f>SUM(E49+E52)</f>
        <v>74155455.510000005</v>
      </c>
    </row>
    <row r="49" spans="1:5" x14ac:dyDescent="0.2">
      <c r="A49" s="22"/>
      <c r="C49" s="5" t="s">
        <v>6</v>
      </c>
      <c r="D49" s="12">
        <f>SUM(D50:D51)</f>
        <v>-6180205.71</v>
      </c>
      <c r="E49" s="13">
        <f>SUM(E50:E51)</f>
        <v>59948541.789999999</v>
      </c>
    </row>
    <row r="50" spans="1:5" x14ac:dyDescent="0.2">
      <c r="A50" s="28">
        <v>2233</v>
      </c>
      <c r="C50" s="1" t="s">
        <v>9</v>
      </c>
      <c r="D50" s="12">
        <v>-6180205.71</v>
      </c>
      <c r="E50" s="13">
        <v>59948541.789999999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100997778.95</v>
      </c>
      <c r="E52" s="13">
        <v>14206913.720000001</v>
      </c>
    </row>
    <row r="53" spans="1:5" x14ac:dyDescent="0.2">
      <c r="A53" s="22"/>
      <c r="B53" s="19" t="s">
        <v>15</v>
      </c>
      <c r="C53" s="14"/>
      <c r="D53" s="10">
        <f>SUM(D54+D57)</f>
        <v>3294503.09</v>
      </c>
      <c r="E53" s="11">
        <f>SUM(E54+E57)</f>
        <v>61367860.869999997</v>
      </c>
    </row>
    <row r="54" spans="1:5" x14ac:dyDescent="0.2">
      <c r="A54" s="22"/>
      <c r="C54" s="5" t="s">
        <v>8</v>
      </c>
      <c r="D54" s="12">
        <f>SUM(D55:D56)</f>
        <v>245185.15</v>
      </c>
      <c r="E54" s="13">
        <f>SUM(E55:E56)</f>
        <v>0</v>
      </c>
    </row>
    <row r="55" spans="1:5" x14ac:dyDescent="0.2">
      <c r="A55" s="22"/>
      <c r="C55" s="1" t="s">
        <v>9</v>
      </c>
      <c r="D55" s="12">
        <v>245185.15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3049317.94</v>
      </c>
      <c r="E57" s="13">
        <v>61367860.869999997</v>
      </c>
    </row>
    <row r="58" spans="1:5" x14ac:dyDescent="0.2">
      <c r="A58" s="27" t="s">
        <v>17</v>
      </c>
      <c r="C58" s="9"/>
      <c r="D58" s="10">
        <f>D48-D53</f>
        <v>91523070.150000006</v>
      </c>
      <c r="E58" s="11">
        <f>E48-E53</f>
        <v>12787594.640000008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-62793148.790000081</v>
      </c>
      <c r="E60" s="11">
        <f>E58+E45+E34</f>
        <v>16667335.290000111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182523548.06</v>
      </c>
      <c r="E62" s="11">
        <v>225804754.56</v>
      </c>
    </row>
    <row r="63" spans="1:5" x14ac:dyDescent="0.2">
      <c r="A63" s="27" t="s">
        <v>46</v>
      </c>
      <c r="C63" s="9"/>
      <c r="D63" s="10">
        <v>119924811.62</v>
      </c>
      <c r="E63" s="11">
        <v>182523548.06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paperSize="141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2018-07-14T22:23:37Z</cp:lastPrinted>
  <dcterms:created xsi:type="dcterms:W3CDTF">2012-12-11T20:31:36Z</dcterms:created>
  <dcterms:modified xsi:type="dcterms:W3CDTF">2019-11-13T18:30:21Z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